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2 Elem\"/>
    </mc:Choice>
  </mc:AlternateContent>
  <xr:revisionPtr revIDLastSave="0" documentId="13_ncr:1_{E631EC80-5D83-4867-8419-0AA7673F9EE0}" xr6:coauthVersionLast="36" xr6:coauthVersionMax="36" xr10:uidLastSave="{00000000-0000-0000-0000-000000000000}"/>
  <bookViews>
    <workbookView xWindow="360" yWindow="150" windowWidth="11295" windowHeight="5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91029"/>
</workbook>
</file>

<file path=xl/calcChain.xml><?xml version="1.0" encoding="utf-8"?>
<calcChain xmlns="http://schemas.openxmlformats.org/spreadsheetml/2006/main">
  <c r="C42" i="1" l="1"/>
  <c r="B39" i="1" l="1"/>
  <c r="F39" i="1" s="1"/>
  <c r="E39" i="1"/>
  <c r="G40" i="1" l="1"/>
  <c r="M38" i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E36" i="1"/>
  <c r="F36" i="1" l="1"/>
  <c r="N22" i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B26" i="1"/>
  <c r="F26" i="1" s="1"/>
  <c r="B22" i="1"/>
  <c r="B21" i="1"/>
  <c r="B20" i="1"/>
  <c r="B19" i="1"/>
  <c r="B18" i="1"/>
  <c r="B17" i="1"/>
  <c r="F17" i="1" s="1"/>
  <c r="B16" i="1"/>
  <c r="B15" i="1"/>
  <c r="B14" i="1"/>
  <c r="B13" i="1"/>
  <c r="B12" i="1"/>
  <c r="F12" i="1" s="1"/>
  <c r="B11" i="1"/>
  <c r="B10" i="1"/>
  <c r="O1" i="1"/>
  <c r="F13" i="1" l="1"/>
  <c r="N12" i="1"/>
  <c r="F18" i="1"/>
  <c r="F27" i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F22" i="1"/>
  <c r="O39" i="1" l="1"/>
  <c r="C45" i="1" s="1"/>
  <c r="O27" i="1"/>
  <c r="C44" i="1" s="1"/>
  <c r="C43" i="1"/>
</calcChain>
</file>

<file path=xl/sharedStrings.xml><?xml version="1.0" encoding="utf-8"?>
<sst xmlns="http://schemas.openxmlformats.org/spreadsheetml/2006/main" count="85" uniqueCount="71">
  <si>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</si>
  <si>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</si>
  <si>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</si>
  <si>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</si>
  <si>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</si>
  <si>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</si>
  <si>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</si>
  <si>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</si>
  <si>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</si>
  <si>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</si>
  <si>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</si>
  <si>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</si>
  <si>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</si>
  <si>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</si>
  <si>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</si>
  <si>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</si>
  <si>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</si>
  <si>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</si>
  <si>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</si>
  <si>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</si>
  <si>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</si>
  <si>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</si>
  <si>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</si>
  <si>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3320</t>
  </si>
  <si>
    <t>EDUC 4335</t>
  </si>
  <si>
    <t>EDUC 4690</t>
  </si>
  <si>
    <t>READ 3311</t>
  </si>
  <si>
    <t>EDUC 3310</t>
  </si>
  <si>
    <t>READ 4309</t>
  </si>
  <si>
    <t>BIOL 2310</t>
  </si>
  <si>
    <t>EASC 2310</t>
  </si>
  <si>
    <t>MATH 3303</t>
  </si>
  <si>
    <t>MATH 3305</t>
  </si>
  <si>
    <t>MATH 4305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</si>
  <si>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</si>
  <si>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</si>
  <si>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</si>
  <si>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</si>
  <si>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</si>
  <si>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</si>
  <si>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</si>
  <si>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</si>
  <si>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</si>
  <si>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SPAN 1303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</si>
  <si>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</si>
  <si>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</si>
  <si>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</si>
  <si>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</si>
  <si>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</si>
  <si>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</si>
  <si>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</si>
  <si>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EDUC 3385</t>
  </si>
  <si>
    <t>EDUC 3395</t>
  </si>
  <si>
    <t>EDUC 3304</t>
  </si>
  <si>
    <t>EDUC 3331</t>
  </si>
  <si>
    <t>EDUC 2330</t>
  </si>
  <si>
    <t>ECON 1301/2301 or GEOG 1303</t>
  </si>
  <si>
    <t>EDSP 4363</t>
  </si>
  <si>
    <t>READ 3321</t>
  </si>
  <si>
    <t>READ 4384</t>
  </si>
  <si>
    <t>READ 4331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</si>
  <si>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</si>
  <si>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</si>
  <si>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</si>
  <si>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Either</t>
    </r>
    <r>
      <rPr>
        <sz val="10"/>
        <rFont val="Arial"/>
        <family val="2"/>
      </rPr>
      <t xml:space="preserve"> of these two must also be 2.75 at end of semester.</t>
    </r>
  </si>
  <si>
    <t>EDUC/CHFS 1100</t>
  </si>
  <si>
    <t>EDUC 1301/TECA 1311</t>
  </si>
  <si>
    <t>READ 3351 OR 3356</t>
  </si>
  <si>
    <t>KINE 3352</t>
  </si>
  <si>
    <t>EDUC 2301</t>
  </si>
  <si>
    <t>EC-6 Core Subjects w/ ESL Supplemental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</si>
</sst>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8.8554687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44650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70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49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48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35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31</v>
      </c>
      <c r="J9" s="45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36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32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46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33</v>
      </c>
      <c r="J11" s="45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5">
        <f t="shared" si="0"/>
        <v>0</v>
      </c>
      <c r="C12" s="1">
        <v>3</v>
      </c>
      <c r="D12" s="11"/>
      <c r="E12" s="2">
        <f t="shared" si="2"/>
        <v>0</v>
      </c>
      <c r="F12" s="2">
        <f t="shared" si="3"/>
        <v>0</v>
      </c>
      <c r="G12" s="16" t="s">
        <v>21</v>
      </c>
      <c r="I12" s="5" t="s">
        <v>30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5">
        <f t="shared" si="0"/>
        <v>0</v>
      </c>
      <c r="C13" s="1">
        <v>3</v>
      </c>
      <c r="D13" s="11"/>
      <c r="E13" s="2">
        <f t="shared" si="2"/>
        <v>0</v>
      </c>
      <c r="F13" s="2">
        <f t="shared" si="3"/>
        <v>0</v>
      </c>
      <c r="G13" s="16" t="s">
        <v>22</v>
      </c>
      <c r="I13" s="36" t="s">
        <v>29</v>
      </c>
      <c r="J13" s="45">
        <f t="shared" si="1"/>
        <v>0</v>
      </c>
      <c r="K13" s="1">
        <v>3</v>
      </c>
      <c r="L13" s="1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50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55</v>
      </c>
      <c r="J14" s="45">
        <f t="shared" si="1"/>
        <v>0</v>
      </c>
      <c r="K14" s="1">
        <v>3</v>
      </c>
      <c r="L14" s="1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45</v>
      </c>
      <c r="I15" s="5" t="s">
        <v>56</v>
      </c>
      <c r="J15" s="45">
        <f t="shared" si="1"/>
        <v>0</v>
      </c>
      <c r="K15" s="1">
        <v>3</v>
      </c>
      <c r="L15" s="1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37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68</v>
      </c>
      <c r="J16" s="45">
        <f t="shared" si="1"/>
        <v>0</v>
      </c>
      <c r="K16" s="1">
        <v>3</v>
      </c>
      <c r="L16" s="11"/>
      <c r="M16" s="2">
        <f t="shared" si="4"/>
        <v>0</v>
      </c>
      <c r="N16" s="2">
        <f t="shared" si="5"/>
        <v>0</v>
      </c>
      <c r="O16" s="6"/>
    </row>
    <row r="17" spans="1:19" x14ac:dyDescent="0.2">
      <c r="A17" s="13" t="s">
        <v>38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69</v>
      </c>
      <c r="J17" s="45">
        <f t="shared" si="1"/>
        <v>0</v>
      </c>
      <c r="K17" s="1">
        <v>3</v>
      </c>
      <c r="L17" s="11"/>
      <c r="M17" s="2">
        <f t="shared" si="4"/>
        <v>0</v>
      </c>
      <c r="N17" s="2">
        <f t="shared" si="5"/>
        <v>0</v>
      </c>
      <c r="O17" s="6"/>
    </row>
    <row r="18" spans="1:19" x14ac:dyDescent="0.2">
      <c r="A18" s="13" t="s">
        <v>39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52" t="s">
        <v>47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9" x14ac:dyDescent="0.2">
      <c r="A19" s="13" t="s">
        <v>40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57</v>
      </c>
      <c r="J19" s="45">
        <f t="shared" si="1"/>
        <v>0</v>
      </c>
      <c r="K19" s="1">
        <v>3</v>
      </c>
      <c r="L19" s="11"/>
      <c r="M19" s="2">
        <f t="shared" si="4"/>
        <v>0</v>
      </c>
      <c r="N19" s="2">
        <f t="shared" si="5"/>
        <v>0</v>
      </c>
      <c r="O19" s="6"/>
    </row>
    <row r="20" spans="1:19" x14ac:dyDescent="0.2">
      <c r="A20" s="13" t="s">
        <v>1</v>
      </c>
      <c r="B20" s="45">
        <f t="shared" si="0"/>
        <v>0</v>
      </c>
      <c r="C20" s="1" t="s">
        <v>14</v>
      </c>
      <c r="D20" s="11" t="s">
        <v>14</v>
      </c>
      <c r="E20" s="2">
        <f t="shared" si="2"/>
        <v>0</v>
      </c>
      <c r="F20" s="2">
        <f t="shared" si="3"/>
        <v>0</v>
      </c>
      <c r="G20" s="16" t="s">
        <v>20</v>
      </c>
      <c r="I20" s="5"/>
      <c r="J20" s="45">
        <f t="shared" ref="J20:J22" si="6">IF(L20="A",K20,IF(L20="B",K20,IF(L20="C",K20,IF(L20="D",K20,IF(L20="F",K20,0)))))</f>
        <v>0</v>
      </c>
      <c r="K20" s="1"/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9" x14ac:dyDescent="0.2">
      <c r="A21" s="40" t="s">
        <v>34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/>
      <c r="J21" s="45">
        <f t="shared" si="6"/>
        <v>0</v>
      </c>
      <c r="K21" s="1"/>
      <c r="L21" s="1"/>
      <c r="M21" s="2">
        <f t="shared" si="7"/>
        <v>0</v>
      </c>
      <c r="N21" s="2">
        <f t="shared" si="8"/>
        <v>0</v>
      </c>
      <c r="O21" s="6"/>
    </row>
    <row r="22" spans="1:19" ht="12.75" customHeight="1" x14ac:dyDescent="0.2">
      <c r="A22" s="13" t="s">
        <v>19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65</v>
      </c>
      <c r="I22" s="5"/>
      <c r="J22" s="45">
        <f t="shared" si="6"/>
        <v>0</v>
      </c>
      <c r="K22" s="1"/>
      <c r="L22" s="1"/>
      <c r="M22" s="2">
        <f t="shared" si="7"/>
        <v>0</v>
      </c>
      <c r="N22" s="2">
        <f t="shared" si="8"/>
        <v>0</v>
      </c>
      <c r="O22" s="6"/>
    </row>
    <row r="23" spans="1:19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9" ht="12.75" customHeight="1" x14ac:dyDescent="0.2">
      <c r="A24" s="8"/>
      <c r="B24" s="46"/>
      <c r="C24" s="9"/>
      <c r="D24" s="9"/>
      <c r="E24" s="9"/>
      <c r="F24" s="9"/>
      <c r="G24" s="10"/>
      <c r="I24" s="5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9" x14ac:dyDescent="0.2">
      <c r="A25" s="71" t="s">
        <v>16</v>
      </c>
      <c r="B25" s="72"/>
      <c r="C25" s="72"/>
      <c r="D25" s="72"/>
      <c r="E25" s="72"/>
      <c r="F25" s="8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9" x14ac:dyDescent="0.2">
      <c r="A26" s="5" t="s">
        <v>43</v>
      </c>
      <c r="B26" s="45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  <c r="S26" s="15"/>
    </row>
    <row r="27" spans="1:19" ht="12.75" customHeight="1" x14ac:dyDescent="0.2">
      <c r="A27" s="83"/>
      <c r="B27" s="45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  <c r="S27" s="15"/>
    </row>
    <row r="28" spans="1:19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  <c r="S28" s="8"/>
    </row>
    <row r="29" spans="1:19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41</v>
      </c>
      <c r="J29" s="49"/>
      <c r="K29" s="31"/>
      <c r="L29" s="32"/>
      <c r="M29" s="35"/>
      <c r="N29" s="33"/>
      <c r="O29" s="21" t="s">
        <v>7</v>
      </c>
      <c r="S29" s="8"/>
    </row>
    <row r="30" spans="1:19" x14ac:dyDescent="0.2">
      <c r="A30" s="15"/>
      <c r="B30" s="48"/>
      <c r="C30" s="9"/>
      <c r="D30" s="9"/>
      <c r="E30" s="28"/>
      <c r="F30" s="28"/>
      <c r="G30" s="14"/>
      <c r="I30" s="5" t="s">
        <v>27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5"/>
      <c r="S30" s="8"/>
    </row>
    <row r="31" spans="1:19" x14ac:dyDescent="0.2">
      <c r="A31" s="55" t="s">
        <v>15</v>
      </c>
      <c r="B31" s="56"/>
      <c r="C31" s="56"/>
      <c r="D31" s="56"/>
      <c r="E31" s="56"/>
      <c r="F31" s="57"/>
      <c r="G31" s="21" t="s">
        <v>7</v>
      </c>
      <c r="I31" s="5" t="s">
        <v>26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5"/>
      <c r="S31" s="8"/>
    </row>
    <row r="32" spans="1:19" x14ac:dyDescent="0.2">
      <c r="A32" s="52" t="s">
        <v>23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58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  <c r="S32" s="15"/>
    </row>
    <row r="33" spans="1:15" x14ac:dyDescent="0.2">
      <c r="A33" s="5" t="s">
        <v>53</v>
      </c>
      <c r="B33" s="45">
        <f t="shared" si="15"/>
        <v>0</v>
      </c>
      <c r="C33" s="1">
        <v>3</v>
      </c>
      <c r="D33" s="11"/>
      <c r="E33" s="2">
        <f t="shared" si="16"/>
        <v>0</v>
      </c>
      <c r="F33" s="2">
        <f t="shared" si="17"/>
        <v>0</v>
      </c>
      <c r="G33" s="6"/>
      <c r="I33" s="29" t="s">
        <v>67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54</v>
      </c>
      <c r="B34" s="45">
        <f t="shared" si="15"/>
        <v>0</v>
      </c>
      <c r="C34" s="1">
        <v>3</v>
      </c>
      <c r="D34" s="11"/>
      <c r="E34" s="2">
        <f t="shared" si="16"/>
        <v>0</v>
      </c>
      <c r="F34" s="2">
        <f t="shared" si="17"/>
        <v>0</v>
      </c>
      <c r="G34" s="6"/>
      <c r="I34" s="5" t="s">
        <v>59</v>
      </c>
      <c r="J34" s="45">
        <f t="shared" si="12"/>
        <v>0</v>
      </c>
      <c r="K34" s="1">
        <v>3</v>
      </c>
      <c r="L34" s="1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51</v>
      </c>
      <c r="B35" s="45">
        <f t="shared" si="15"/>
        <v>0</v>
      </c>
      <c r="C35" s="1">
        <v>3</v>
      </c>
      <c r="D35" s="11"/>
      <c r="E35" s="2">
        <f t="shared" si="16"/>
        <v>0</v>
      </c>
      <c r="F35" s="2">
        <f t="shared" si="17"/>
        <v>0</v>
      </c>
      <c r="G35" s="6"/>
      <c r="I35" s="5" t="s">
        <v>28</v>
      </c>
      <c r="J35" s="45">
        <f t="shared" si="12"/>
        <v>0</v>
      </c>
      <c r="K35" s="1">
        <v>3</v>
      </c>
      <c r="L35" s="1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52</v>
      </c>
      <c r="B36" s="45">
        <f t="shared" ref="B36" si="18">IF(D36="A",C36,IF(D36="B",C36,IF(D36="C",C36,IF(D36="D",C36,IF(D36="F",C36,0)))))</f>
        <v>0</v>
      </c>
      <c r="C36" s="1">
        <v>3</v>
      </c>
      <c r="D36" s="1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60</v>
      </c>
      <c r="J36" s="45">
        <f t="shared" si="12"/>
        <v>0</v>
      </c>
      <c r="K36" s="1">
        <v>3</v>
      </c>
      <c r="L36" s="1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 t="s">
        <v>24</v>
      </c>
      <c r="B37" s="45">
        <f t="shared" si="15"/>
        <v>0</v>
      </c>
      <c r="C37" s="1">
        <v>3</v>
      </c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 t="s">
        <v>25</v>
      </c>
      <c r="B38" s="45">
        <f t="shared" si="15"/>
        <v>0</v>
      </c>
      <c r="C38" s="1">
        <v>6</v>
      </c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5" t="s">
        <v>66</v>
      </c>
      <c r="B39" s="45">
        <f t="shared" ref="B39" si="24">IF(D39="A",C39,IF(D39="B",C39,IF(D39="C",C39,IF(D39="D",C39,IF(D39="F",C39,0)))))</f>
        <v>0</v>
      </c>
      <c r="C39" s="1">
        <v>3</v>
      </c>
      <c r="D39" s="1"/>
      <c r="E39" s="2">
        <f t="shared" ref="E39" si="25">IF(D39="A",4,IF(D39="B",3,IF(D39="C",2,IF(D39="D",1,IF(D39="F",0,0)))))</f>
        <v>0</v>
      </c>
      <c r="F39" s="2">
        <f t="shared" ref="F39" si="26">B39*E39</f>
        <v>0</v>
      </c>
      <c r="G39" s="6"/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D40" s="17" t="s">
        <v>12</v>
      </c>
      <c r="E40" s="17"/>
      <c r="F40" s="17"/>
      <c r="G40" s="3" t="e">
        <f>SUM(F32:F39)/SUM(B32:B39)</f>
        <v>#DIV/0!</v>
      </c>
      <c r="J40" s="51"/>
    </row>
    <row r="42" spans="1:15" x14ac:dyDescent="0.2">
      <c r="A42" s="7" t="s">
        <v>44</v>
      </c>
      <c r="B42" s="44"/>
      <c r="C42" s="37" t="e">
        <f>SUM(F9:F23,F26:F29,F32:F39,N9:N26,N30:N38)/SUM(B9:B23,B26:B29,B32:B39,J9:J26,J30:J38)</f>
        <v>#DIV/0!</v>
      </c>
      <c r="I42" s="75" t="s">
        <v>61</v>
      </c>
      <c r="J42" s="75"/>
      <c r="K42" s="75"/>
    </row>
    <row r="43" spans="1:15" x14ac:dyDescent="0.2">
      <c r="A43" s="7" t="s">
        <v>3</v>
      </c>
      <c r="B43" s="44"/>
      <c r="C43" s="37" t="e">
        <f>G40</f>
        <v>#DIV/0!</v>
      </c>
      <c r="I43" s="4" t="s">
        <v>62</v>
      </c>
      <c r="J43" s="53"/>
      <c r="K43" s="1"/>
    </row>
    <row r="44" spans="1:15" x14ac:dyDescent="0.2">
      <c r="A44" s="7" t="s">
        <v>48</v>
      </c>
      <c r="B44" s="44"/>
      <c r="C44" s="37" t="e">
        <f>O27</f>
        <v>#DIV/0!</v>
      </c>
      <c r="G44" s="24"/>
      <c r="I44" s="4" t="s">
        <v>63</v>
      </c>
      <c r="J44" s="53"/>
      <c r="K44" s="1"/>
    </row>
    <row r="45" spans="1:15" ht="12.75" customHeight="1" x14ac:dyDescent="0.2">
      <c r="A45" s="7" t="s">
        <v>42</v>
      </c>
      <c r="B45" s="44"/>
      <c r="C45" s="37" t="e">
        <f>O39</f>
        <v>#DIV/0!</v>
      </c>
      <c r="G45" s="24"/>
      <c r="I45" s="76" t="s">
        <v>64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yyhCBAqIwtJGJ4CIT8+rWw6SxpWgYsCtXxL7kPBFvkbioTC2LRhq7j7yefoxNJk8H/sDliBnoY5cHZ45PM+l4Q==" saltValue="v2/KP/E12l10ARbZF1QKFw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40 O39 O27">
    <cfRule type="cellIs" dxfId="3" priority="19" operator="lessThan">
      <formula>2.75</formula>
    </cfRule>
  </conditionalFormatting>
  <conditionalFormatting sqref="D9 D32 L18 D14 D21">
    <cfRule type="containsBlanks" dxfId="2" priority="18">
      <formula>LEN(TRIM(D9))=0</formula>
    </cfRule>
  </conditionalFormatting>
  <conditionalFormatting sqref="D9 D14 D21 L9:L26 L30:L38 D32:D39">
    <cfRule type="containsText" dxfId="1" priority="2" operator="containsText" text="d">
      <formula>NOT(ISERROR(SEARCH("d",D9)))</formula>
    </cfRule>
  </conditionalFormatting>
  <conditionalFormatting sqref="L9:L26 L30:L38 D21 D14 D9 D32:D3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2022-03-30T15:33:49Z</cp:lastPrinted>
  <dcterms:created xsi:type="dcterms:W3CDTF">2003-06-24T18:39:47Z</dcterms:created>
  <dcterms:modified xsi:type="dcterms:W3CDTF">2022-03-30T15:35:11Z</dcterms:modified>
</cp:coreProperties>
</file>