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20 Elem Certs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O39" i="1" l="1"/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O27" i="1" s="1"/>
  <c r="C44" i="1" s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F13" i="1" s="1"/>
  <c r="B12" i="1"/>
  <c r="F12" i="1" s="1"/>
  <c r="B11" i="1"/>
  <c r="B10" i="1"/>
  <c r="O1" i="1"/>
  <c r="F15" i="1" l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C42" i="1" s="1"/>
  <c r="N30" i="1"/>
  <c r="N9" i="1"/>
  <c r="C45" i="1"/>
  <c r="F22" i="1"/>
  <c r="G39" i="1" l="1"/>
  <c r="C43" i="1" s="1"/>
</calcChain>
</file>

<file path=xl/sharedStrings.xml><?xml version="1.0" encoding="utf-8"?>
<sst xmlns="http://schemas.openxmlformats.org/spreadsheetml/2006/main" count="86" uniqueCount="71">
  <si>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</si>
  <si>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</si>
  <si>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</si>
  <si>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</si>
  <si>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</si>
  <si>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</si>
  <si>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</si>
  <si>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</si>
  <si>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</si>
  <si>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</si>
  <si>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</si>
  <si>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</si>
  <si>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</si>
  <si>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</si>
  <si>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</si>
  <si>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</si>
  <si>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</si>
  <si>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</si>
  <si>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</si>
  <si>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</si>
  <si>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</si>
  <si>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</si>
  <si>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4335</t>
  </si>
  <si>
    <t>EDUC 4690</t>
  </si>
  <si>
    <t>READ 3311</t>
  </si>
  <si>
    <t>READ 4309</t>
  </si>
  <si>
    <t>BIOL 2310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</si>
  <si>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</si>
  <si>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</si>
  <si>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</si>
  <si>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</si>
  <si>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</si>
  <si>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</si>
  <si>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</si>
  <si>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</si>
  <si>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</si>
  <si>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</si>
  <si>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</si>
  <si>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</si>
  <si>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</si>
  <si>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</si>
  <si>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</si>
  <si>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</si>
  <si>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</si>
  <si>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</si>
  <si>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</si>
  <si>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EDUC 3395</t>
  </si>
  <si>
    <t>EDSP 2301</t>
  </si>
  <si>
    <t>EDSP 4363</t>
  </si>
  <si>
    <t>READ 3321</t>
  </si>
  <si>
    <t>READ 4384</t>
  </si>
  <si>
    <t>EDUC 3321</t>
  </si>
  <si>
    <t>EDUC 4331</t>
  </si>
  <si>
    <t>ENGL 3320</t>
  </si>
  <si>
    <t>ENGL ADVANCED</t>
  </si>
  <si>
    <t>COMM 1342</t>
  </si>
  <si>
    <t>ECON 1301 or 2301</t>
  </si>
  <si>
    <t>GEOG 1303</t>
  </si>
  <si>
    <t>HIST 2321 or 2322</t>
  </si>
  <si>
    <t>READ 3351</t>
  </si>
  <si>
    <t>READ 4331 or EDUC 3331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</si>
  <si>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</si>
  <si>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</si>
  <si>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</si>
  <si>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</si>
  <si>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 3310</t>
  </si>
  <si>
    <t>EDUC/CHFS 1100</t>
  </si>
  <si>
    <t>EDUC 1301/TECA 1311</t>
  </si>
  <si>
    <t>Plan updated 4/22/2020</t>
  </si>
  <si>
    <t>Date Printed:</t>
  </si>
  <si>
    <t>4-8 Eng LA &amp; Rdg/Soc Studies w/ ESL (19-20, 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</si>
</sst>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8.8554687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C1" s="69" t="s">
        <v>68</v>
      </c>
      <c r="D1" s="69"/>
      <c r="E1" s="69"/>
      <c r="F1" s="69"/>
      <c r="G1" s="69"/>
      <c r="K1" s="70" t="s">
        <v>69</v>
      </c>
      <c r="L1" s="70"/>
      <c r="O1" s="18">
        <f ca="1">TODAY()</f>
        <v>43943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70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44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43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31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53</v>
      </c>
      <c r="J9" s="45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32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54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41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54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16</v>
      </c>
      <c r="B12" s="45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20</v>
      </c>
      <c r="I12" s="5" t="s">
        <v>55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16</v>
      </c>
      <c r="B13" s="45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21</v>
      </c>
      <c r="I13" s="52" t="s">
        <v>42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45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56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17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40</v>
      </c>
      <c r="I15" s="5" t="s">
        <v>57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33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58</v>
      </c>
      <c r="J16" s="45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34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26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35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27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36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47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 t="s">
        <v>13</v>
      </c>
      <c r="D20" s="11" t="s">
        <v>13</v>
      </c>
      <c r="E20" s="2">
        <f t="shared" si="2"/>
        <v>0</v>
      </c>
      <c r="F20" s="2">
        <f t="shared" si="3"/>
        <v>0</v>
      </c>
      <c r="G20" s="16" t="s">
        <v>19</v>
      </c>
      <c r="I20" s="5" t="s">
        <v>48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30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28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18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66</v>
      </c>
      <c r="I22" s="5" t="s">
        <v>29</v>
      </c>
      <c r="J22" s="45">
        <f t="shared" si="6"/>
        <v>0</v>
      </c>
      <c r="K22" s="1">
        <v>3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5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15</v>
      </c>
      <c r="B25" s="72"/>
      <c r="C25" s="72"/>
      <c r="D25" s="72"/>
      <c r="E25" s="72"/>
      <c r="F25" s="7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67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37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49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14</v>
      </c>
      <c r="B31" s="56"/>
      <c r="C31" s="56"/>
      <c r="D31" s="56"/>
      <c r="E31" s="56"/>
      <c r="F31" s="57"/>
      <c r="G31" s="21" t="s">
        <v>7</v>
      </c>
      <c r="I31" s="5" t="s">
        <v>59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51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24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52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65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46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50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22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25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23</v>
      </c>
      <c r="B36" s="45">
        <f t="shared" ref="B36" si="18">IF(D36="A",C36,IF(D36="B",C36,IF(D36="C",C36,IF(D36="D",C36,IF(D36="F",C36,0)))))</f>
        <v>0</v>
      </c>
      <c r="C36" s="1">
        <v>6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60</v>
      </c>
      <c r="J36" s="45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5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5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39</v>
      </c>
      <c r="B42" s="44"/>
      <c r="C42" s="37" t="e">
        <f>SUM(F9:F23,F26:F29,F32:F38,N9:N26,N30:N38)/SUM(B9:B23,B26:B29,B32:B38,J9:J26,J30:J38)</f>
        <v>#DIV/0!</v>
      </c>
      <c r="I42" s="75" t="s">
        <v>61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62</v>
      </c>
      <c r="J43" s="53"/>
      <c r="K43" s="1"/>
    </row>
    <row r="44" spans="1:15" x14ac:dyDescent="0.2">
      <c r="A44" s="7" t="s">
        <v>43</v>
      </c>
      <c r="B44" s="44"/>
      <c r="C44" s="37" t="e">
        <f>O27</f>
        <v>#DIV/0!</v>
      </c>
      <c r="G44" s="24"/>
      <c r="I44" s="4" t="s">
        <v>63</v>
      </c>
      <c r="J44" s="53"/>
      <c r="K44" s="1"/>
    </row>
    <row r="45" spans="1:15" ht="12.75" customHeight="1" x14ac:dyDescent="0.2">
      <c r="A45" s="7" t="s">
        <v>38</v>
      </c>
      <c r="B45" s="44"/>
      <c r="C45" s="37" t="e">
        <f>O39</f>
        <v>#DIV/0!</v>
      </c>
      <c r="G45" s="24"/>
      <c r="I45" s="76" t="s">
        <v>64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pbqZzhTRTTNh1a6PyF6kJucr6gsPyOePD+pels1aeXdOu6utMLyqxgIlrSrwVAoEKo00xWziLHvSAZ2EAYJvxg==" saltValue="WKIT0WYNKcrrcDzrCIeYVg==" spinCount="100000" sheet="1" formatCells="0"/>
  <mergeCells count="15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  <mergeCell ref="C1:G1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13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User</cp:lastModifiedBy>
  <cp:lastPrinted>2018-12-12T16:15:22Z</cp:lastPrinted>
  <dcterms:created xsi:type="dcterms:W3CDTF">2003-06-24T18:39:47Z</dcterms:created>
  <dcterms:modified xsi:type="dcterms:W3CDTF">2020-04-22T20:31:18Z</dcterms:modified>
</cp:coreProperties>
</file>