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20 Elem Certs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B12" i="1"/>
  <c r="B11" i="1"/>
  <c r="B10" i="1"/>
  <c r="O1" i="1"/>
  <c r="F13" i="1" l="1"/>
  <c r="F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C45" i="1" s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O27" i="1" s="1"/>
  <c r="C44" i="1" s="1"/>
  <c r="F22" i="1"/>
  <c r="C42" i="1" l="1"/>
  <c r="G39" i="1"/>
  <c r="C43" i="1" s="1"/>
</calcChain>
</file>

<file path=xl/sharedStrings.xml><?xml version="1.0" encoding="utf-8"?>
<sst xmlns="http://schemas.openxmlformats.org/spreadsheetml/2006/main" count="86" uniqueCount="71">
  <si>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</si>
  <si>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</si>
  <si>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</si>
  <si>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</si>
  <si>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</si>
  <si>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</si>
  <si>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</si>
  <si>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</si>
  <si>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</si>
  <si>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</si>
  <si>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</si>
  <si>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</si>
  <si>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</si>
  <si>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</si>
  <si>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</si>
  <si>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</si>
  <si>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</si>
  <si>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</si>
  <si>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</si>
  <si>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</si>
  <si>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</si>
  <si>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</si>
  <si>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</si>
  <si>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</si>
  <si>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</si>
  <si>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</si>
  <si>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</si>
  <si>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</si>
  <si>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</si>
  <si>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</si>
  <si>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</si>
  <si>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</si>
  <si>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</si>
  <si>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</si>
  <si>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</si>
  <si>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</si>
  <si>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</si>
  <si>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</si>
  <si>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</si>
  <si>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</si>
  <si>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</si>
  <si>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</si>
  <si>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</si>
  <si>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</si>
  <si>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</si>
  <si>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</si>
  <si>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</si>
  <si>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READ 4384</t>
  </si>
  <si>
    <t>EDUC 3321</t>
  </si>
  <si>
    <t>EDUC 4331</t>
  </si>
  <si>
    <t>READ 3351</t>
  </si>
  <si>
    <t>READ 4331 or EDUC 3331</t>
  </si>
  <si>
    <t>EDUC 3310</t>
  </si>
  <si>
    <t>ENGL SOPH</t>
  </si>
  <si>
    <t>SPAN 1303</t>
  </si>
  <si>
    <t>ENGL 3320</t>
  </si>
  <si>
    <t>ENGL ADVANCED</t>
  </si>
  <si>
    <t>ENGL 3309</t>
  </si>
  <si>
    <t>ENGL 3310</t>
  </si>
  <si>
    <t>COMM 1342</t>
  </si>
  <si>
    <t>ECON 1301 or 2301</t>
  </si>
  <si>
    <t>GEOG 1303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</si>
  <si>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</si>
  <si>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</si>
  <si>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</si>
  <si>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</si>
  <si>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</si>
  <si>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</si>
  <si>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4-8 Eng LA &amp; Rdg w/ ESL (19-20, 20-21)</t>
  </si>
  <si>
    <t>Plan updated 4/22/2020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</si>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</sst>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C1" s="69" t="s">
        <v>69</v>
      </c>
      <c r="D1" s="69"/>
      <c r="E1" s="69"/>
      <c r="F1" s="69"/>
      <c r="G1" s="69"/>
      <c r="K1" s="70" t="s">
        <v>70</v>
      </c>
      <c r="L1" s="70"/>
      <c r="O1" s="18">
        <f ca="1">TODAY()</f>
        <v>43943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42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41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29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55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30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56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39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56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5">
        <f t="shared" si="0"/>
        <v>0</v>
      </c>
      <c r="C12" s="11">
        <v>3</v>
      </c>
      <c r="D12" s="11"/>
      <c r="E12" s="2">
        <f t="shared" si="2"/>
        <v>0</v>
      </c>
      <c r="F12" s="2">
        <f t="shared" si="3"/>
        <v>0</v>
      </c>
      <c r="G12" s="16" t="s">
        <v>20</v>
      </c>
      <c r="I12" s="5" t="s">
        <v>57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5">
        <f t="shared" si="0"/>
        <v>0</v>
      </c>
      <c r="C13" s="11">
        <v>3</v>
      </c>
      <c r="D13" s="11"/>
      <c r="E13" s="2">
        <f t="shared" si="2"/>
        <v>0</v>
      </c>
      <c r="F13" s="2">
        <f t="shared" si="3"/>
        <v>0</v>
      </c>
      <c r="G13" s="16" t="s">
        <v>21</v>
      </c>
      <c r="I13" s="36" t="s">
        <v>58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43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59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38</v>
      </c>
      <c r="I15" s="5" t="s">
        <v>26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31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27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32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60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33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2" t="s">
        <v>40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34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61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13</v>
      </c>
      <c r="D20" s="11" t="s">
        <v>13</v>
      </c>
      <c r="E20" s="2">
        <f t="shared" si="2"/>
        <v>0</v>
      </c>
      <c r="F20" s="2">
        <f t="shared" si="3"/>
        <v>0</v>
      </c>
      <c r="G20" s="16" t="s">
        <v>19</v>
      </c>
      <c r="I20" s="36"/>
      <c r="J20" s="45">
        <f t="shared" ref="J20:J22" si="6">IF(L20="A",K20,IF(L20="B",K20,IF(L20="C",K20,IF(L20="D",K20,IF(L20="F",K20,0)))))</f>
        <v>0</v>
      </c>
      <c r="K20" s="1"/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28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/>
      <c r="J21" s="45">
        <f t="shared" si="6"/>
        <v>0</v>
      </c>
      <c r="K21" s="1"/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66</v>
      </c>
      <c r="I22" s="36"/>
      <c r="J22" s="45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36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15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67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 t="s">
        <v>54</v>
      </c>
      <c r="B27" s="45">
        <f t="shared" si="9"/>
        <v>0</v>
      </c>
      <c r="C27" s="1">
        <v>3</v>
      </c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 t="s">
        <v>53</v>
      </c>
      <c r="B28" s="45">
        <f t="shared" si="9"/>
        <v>0</v>
      </c>
      <c r="C28" s="1">
        <v>3</v>
      </c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35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44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14</v>
      </c>
      <c r="B31" s="56"/>
      <c r="C31" s="56"/>
      <c r="D31" s="56"/>
      <c r="E31" s="56"/>
      <c r="F31" s="57"/>
      <c r="G31" s="21" t="s">
        <v>7</v>
      </c>
      <c r="I31" s="5" t="s">
        <v>45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48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46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49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50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22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24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23</v>
      </c>
      <c r="B35" s="45">
        <f t="shared" si="15"/>
        <v>0</v>
      </c>
      <c r="C35" s="1">
        <v>6</v>
      </c>
      <c r="D35" s="1"/>
      <c r="E35" s="2">
        <f t="shared" si="16"/>
        <v>0</v>
      </c>
      <c r="F35" s="2">
        <f t="shared" si="17"/>
        <v>0</v>
      </c>
      <c r="G35" s="6"/>
      <c r="I35" s="5" t="s">
        <v>52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/>
      <c r="B36" s="45">
        <f t="shared" ref="B36" si="18">IF(D36="A",C36,IF(D36="B",C36,IF(D36="C",C36,IF(D36="D",C36,IF(D36="F",C36,0)))))</f>
        <v>0</v>
      </c>
      <c r="C36" s="1"/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47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 t="s">
        <v>25</v>
      </c>
      <c r="J37" s="45">
        <f t="shared" ref="J37:J38" si="21">IF(L37="A",K37,IF(L37="B",K37,IF(L37="C",K37,IF(L37="D",K37,IF(L37="F",K37,0)))))</f>
        <v>0</v>
      </c>
      <c r="K37" s="1">
        <v>3</v>
      </c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 t="s">
        <v>51</v>
      </c>
      <c r="J38" s="45">
        <f t="shared" si="21"/>
        <v>0</v>
      </c>
      <c r="K38" s="1">
        <v>3</v>
      </c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37</v>
      </c>
      <c r="B42" s="44"/>
      <c r="C42" s="37" t="e">
        <f>SUM(F9:F23,F26:F29,F32:F38,N9:N26,N30:N38)/SUM(B9:B23,B26:B29,B32:B38,J9:J26,J30:J38)</f>
        <v>#DIV/0!</v>
      </c>
      <c r="I42" s="75" t="s">
        <v>62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63</v>
      </c>
      <c r="J43" s="53"/>
      <c r="K43" s="1"/>
    </row>
    <row r="44" spans="1:15" x14ac:dyDescent="0.2">
      <c r="A44" s="7" t="s">
        <v>41</v>
      </c>
      <c r="B44" s="44"/>
      <c r="C44" s="37" t="e">
        <f>O27</f>
        <v>#DIV/0!</v>
      </c>
      <c r="G44" s="24"/>
      <c r="I44" s="4" t="s">
        <v>64</v>
      </c>
      <c r="J44" s="53"/>
      <c r="K44" s="1"/>
    </row>
    <row r="45" spans="1:15" ht="12.75" customHeight="1" x14ac:dyDescent="0.2">
      <c r="A45" s="7" t="s">
        <v>36</v>
      </c>
      <c r="B45" s="44"/>
      <c r="C45" s="37" t="e">
        <f>O39</f>
        <v>#DIV/0!</v>
      </c>
      <c r="G45" s="24"/>
      <c r="I45" s="76" t="s">
        <v>65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I6VwCG4X+0HCJXcxlSsXrP3OH4r0mmS3R6t/gf/g0SVdaDQnz67xz0yOhGDt5JEO65lZo1x4FViuw4XmrEiXsw==" saltValue="DFtwoyb7kRXh+lrpPF0wMg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C1:G1"/>
  </mergeCells>
  <phoneticPr fontId="0" type="noConversion"/>
  <conditionalFormatting sqref="C42:C45 G39 O39 O27">
    <cfRule type="cellIs" dxfId="4" priority="20" operator="lessThan">
      <formula>2.75</formula>
    </cfRule>
  </conditionalFormatting>
  <conditionalFormatting sqref="D9 D32 L18 D14 D21">
    <cfRule type="containsBlanks" dxfId="3" priority="19">
      <formula>LEN(TRIM(D9))=0</formula>
    </cfRule>
  </conditionalFormatting>
  <conditionalFormatting sqref="D9 D14 D21 D32:D38 L9:L26 L30:L38">
    <cfRule type="containsText" dxfId="2" priority="3" operator="containsText" text="d">
      <formula>NOT(ISERROR(SEARCH("d",D9)))</formula>
    </cfRule>
  </conditionalFormatting>
  <conditionalFormatting sqref="D32:D38 L9:L26 L30:L38 D21 D14 D9">
    <cfRule type="containsText" dxfId="1" priority="2" operator="containsText" text="f">
      <formula>NOT(ISERROR(SEARCH("f",D9)))</formula>
    </cfRule>
  </conditionalFormatting>
  <conditionalFormatting sqref="A34:A36">
    <cfRule type="duplicateValues" dxfId="0" priority="1"/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User</cp:lastModifiedBy>
  <cp:lastPrinted>2018-12-12T16:36:28Z</cp:lastPrinted>
  <dcterms:created xsi:type="dcterms:W3CDTF">2003-06-24T18:39:47Z</dcterms:created>
  <dcterms:modified xsi:type="dcterms:W3CDTF">2020-04-22T20:31:24Z</dcterms:modified>
</cp:coreProperties>
</file>